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235" activeTab="0"/>
  </bookViews>
  <sheets>
    <sheet name="40204810800080000065" sheetId="1" r:id="rId1"/>
  </sheets>
  <definedNames>
    <definedName name="_xlnm._FilterDatabase" localSheetId="0" hidden="1">'40204810800080000065'!$A$13:$F$90</definedName>
    <definedName name="_xlnm.Print_Titles" localSheetId="0">'40204810800080000065'!$11:$12</definedName>
    <definedName name="_xlnm.Print_Area" localSheetId="0">'40204810800080000065'!$A$1:$F$110</definedName>
  </definedNames>
  <calcPr fullCalcOnLoad="1"/>
</workbook>
</file>

<file path=xl/sharedStrings.xml><?xml version="1.0" encoding="utf-8"?>
<sst xmlns="http://schemas.openxmlformats.org/spreadsheetml/2006/main" count="412" uniqueCount="145">
  <si>
    <t>600</t>
  </si>
  <si>
    <t>703</t>
  </si>
  <si>
    <t>0104</t>
  </si>
  <si>
    <t>0111</t>
  </si>
  <si>
    <t>0113</t>
  </si>
  <si>
    <t>0203</t>
  </si>
  <si>
    <t>0409</t>
  </si>
  <si>
    <t>0503</t>
  </si>
  <si>
    <t>0801</t>
  </si>
  <si>
    <t>0804</t>
  </si>
  <si>
    <t>к решению Совета</t>
  </si>
  <si>
    <t>народных депутатов</t>
  </si>
  <si>
    <t>Ведомственная структура расходов бюджета</t>
  </si>
  <si>
    <t>(тыс. рублей)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</si>
  <si>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</si>
  <si>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</si>
  <si>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</si>
  <si>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</si>
  <si>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</si>
  <si>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</si>
  <si>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</si>
  <si>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</si>
  <si>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</si>
  <si>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800</t>
  </si>
  <si>
    <t>500</t>
  </si>
  <si>
    <t>0309</t>
  </si>
  <si>
    <t>0502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</si>
  <si>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</si>
  <si>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</si>
  <si>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</si>
  <si>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</si>
  <si>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</si>
  <si>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</si>
  <si>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Всего расходов</t>
  </si>
  <si>
    <t>0501</t>
  </si>
  <si>
    <t>1001</t>
  </si>
  <si>
    <t>1101</t>
  </si>
  <si>
    <t>999 00 0Г110</t>
  </si>
  <si>
    <t>999 00 0010</t>
  </si>
  <si>
    <t>999 00 00110</t>
  </si>
  <si>
    <t>999 00 00190</t>
  </si>
  <si>
    <t>999 00 00590</t>
  </si>
  <si>
    <t>999 00 51180</t>
  </si>
  <si>
    <t>999 00 21660</t>
  </si>
  <si>
    <t>999 00 2Ж030</t>
  </si>
  <si>
    <t>999 00 2Л040</t>
  </si>
  <si>
    <t>999 00 2Б050</t>
  </si>
  <si>
    <t>999 00 2Б070</t>
  </si>
  <si>
    <t>999 00 2Б080</t>
  </si>
  <si>
    <t>999 00 70230</t>
  </si>
  <si>
    <t>999 00 ЦБ590</t>
  </si>
  <si>
    <t>999 00 2Ф110</t>
  </si>
  <si>
    <t>ОБЩЕГОСУДАРСТВЕННЫЕ ВОПРОСЫ</t>
  </si>
  <si>
    <t>0100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</si>
  <si>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</si>
  <si>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</si>
  <si>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</si>
  <si>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</si>
  <si>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</si>
  <si>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</si>
  <si>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</si>
  <si>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</si>
  <si>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Устройство защитных противопожарных полос (опашка).</t>
  </si>
  <si>
    <t>НАЦИОНАЛЬНАЯ ЭКОНОМИКА</t>
  </si>
  <si>
    <t>Дорожное хозяйство (дорожные фонды)</t>
  </si>
  <si>
    <t>0400</t>
  </si>
  <si>
    <t>ЖИЛИЩНО-КОММУНАЛЬНОЕ ХОЗЯЙСТВО</t>
  </si>
  <si>
    <t>Жилищное хозяйство</t>
  </si>
  <si>
    <t>0500</t>
  </si>
  <si>
    <t>Коммунальное хозяйство</t>
  </si>
  <si>
    <t>КУЛЬТУРА И КИНЕМАТОГРАФИЯ</t>
  </si>
  <si>
    <t xml:space="preserve">Культура </t>
  </si>
  <si>
    <t>0800</t>
  </si>
  <si>
    <t>Основное мероприятие "Поддержка и сохранение муниципальных учреждений культуры"</t>
  </si>
  <si>
    <t>020 00 00000</t>
  </si>
  <si>
    <t>020 01 00000</t>
  </si>
  <si>
    <t xml:space="preserve">Другие вопросы в области культуры </t>
  </si>
  <si>
    <t>СОЦИАЛЬНАЯ ПОЛИТИКА</t>
  </si>
  <si>
    <t>Пенсионное обеспечение</t>
  </si>
  <si>
    <t>1000</t>
  </si>
  <si>
    <t>ФИЗИЧЕСКАЯ КУЛЬТУРА И СПОРТ</t>
  </si>
  <si>
    <t>Физическая культура</t>
  </si>
  <si>
    <t xml:space="preserve">Муниципальная программа "Развитие и сохранение культуры муниципального образования поселок Иванищи (сельское поселение) на 2015-2017 годы"  </t>
  </si>
  <si>
    <t>Благоустройство</t>
  </si>
  <si>
    <t>020 01 2Ч020</t>
  </si>
  <si>
    <t>0102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</si>
  <si>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</si>
  <si>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</si>
  <si>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</si>
  <si>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</si>
  <si>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</si>
  <si>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Иные расходы на обеспечение функций органов местного самоуправления</t>
  </si>
  <si>
    <t>Расходы на обеспечение деятельности (оказание услуг) подведомственных учреждений</t>
  </si>
  <si>
    <t>Осуществление первичного воинского учета на территориях, где отсутствуют военные комиссариаты</t>
  </si>
  <si>
    <t>Расходы на мероприятия в области жилищного хозяйства</t>
  </si>
  <si>
    <t>Взносы на капитальный ремонт многоквартирных домов</t>
  </si>
  <si>
    <t>Расходы на 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</si>
  <si>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</si>
  <si>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</si>
  <si>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поселения</t>
  </si>
  <si>
    <t>Расходы на мероприятия в области спорта и физической культуры</t>
  </si>
  <si>
    <t>1100</t>
  </si>
  <si>
    <t>999 00 20190</t>
  </si>
  <si>
    <t>300</t>
  </si>
  <si>
    <t>на 2017 год</t>
  </si>
  <si>
    <t>999 00 ИИ410</t>
  </si>
  <si>
    <t>Уплата членских взносов в ассоциацию "Совет муниципальных образований Владимирской области"</t>
  </si>
  <si>
    <t>999 00 20060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</si>
  <si>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</si>
  <si>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 xml:space="preserve">Расходы на обеспечение деятельности (оказание услуг) централизованных бухгалтерий </t>
  </si>
  <si>
    <t>Пенсия за выслугу лет муниципальным служащим и лицам, замещавшим муниципальные должности</t>
  </si>
  <si>
    <t>999 00 10950</t>
  </si>
  <si>
    <t>План                                                                   на 2017 год</t>
  </si>
  <si>
    <t>999 00 2Ж100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</si>
  <si>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</si>
  <si>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010 00 00000</t>
  </si>
  <si>
    <t>010 01 00000</t>
  </si>
  <si>
    <t>010 01 Д0590</t>
  </si>
  <si>
    <t>муниципального образования поселок Иванищи</t>
  </si>
  <si>
    <t>999 00 09601</t>
  </si>
  <si>
    <t>Расходы на обеспечение деятельности (оказание услуг) МБУК "Иванищевское централизованное клубное объединение"</t>
  </si>
  <si>
    <t>Резервные фонды местных администраций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</si>
  <si>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</si>
  <si>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Содержание и текущий ремонт автомобильных дорог местного значения в границах муниципального образования</t>
  </si>
  <si>
    <t>Приложение 2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</si>
  <si>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</t>
  </si>
  <si>
    <t>050 01 70390</t>
  </si>
  <si>
    <t>Софинансирование расходов на повышение оплаты труда работников культуры в соответствии с указами Президента Российской Федерации от 7 мая 2012 года № 597, от 1 июня 2012 года № 761 за счет средств местного бюджета</t>
  </si>
  <si>
    <t>050 01 S0390</t>
  </si>
  <si>
    <t>Очистка населенных пунктов МО и противопожарных полос от горючих отходов, мусора, опавших листьев, травы</t>
  </si>
  <si>
    <t>Очистка и расширение противопожарных водоемов</t>
  </si>
  <si>
    <t>Ремонт колодцев</t>
  </si>
  <si>
    <t>Подсыпка и ремонт дорог к пожарным водоемам</t>
  </si>
  <si>
    <t>020 01 2Ч030</t>
  </si>
  <si>
    <t>020 01 2Ч040</t>
  </si>
  <si>
    <t>020 01 2Ч050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</si>
  <si>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2017-2020 годы"</t>
  </si>
  <si>
    <t>020 01 2Ч070</t>
  </si>
  <si>
    <t>ОХРАНА ОКРУЖАЮЩЕЙ СРЕДЫ</t>
  </si>
  <si>
    <t>0600</t>
  </si>
  <si>
    <t>Другие вопросы в области охраны окружающей среды</t>
  </si>
  <si>
    <t>0605</t>
  </si>
  <si>
    <t>Ликвидация мест несанкционированного размещения отходов</t>
  </si>
  <si>
    <t>999 00 20150</t>
  </si>
  <si>
    <t xml:space="preserve">от 28.04.2017 № 59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</si>
</sst>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68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68" fontId="12" fillId="33" borderId="10" xfId="0" applyNumberFormat="1" applyFont="1" applyFill="1" applyBorder="1" applyAlignment="1">
      <alignment vertical="top"/>
    </xf>
    <xf numFmtId="0" fontId="13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68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Border="1" applyAlignment="1">
      <alignment horizontal="left" vertical="top" wrapText="1" indent="2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left" vertical="top" wrapText="1" indent="2"/>
    </xf>
    <xf numFmtId="168" fontId="15" fillId="34" borderId="10" xfId="0" applyNumberFormat="1" applyFont="1" applyFill="1" applyBorder="1" applyAlignment="1" quotePrefix="1">
      <alignment horizontal="left" vertical="top" wrapText="1"/>
    </xf>
    <xf numFmtId="168" fontId="12" fillId="34" borderId="10" xfId="0" applyNumberFormat="1" applyFont="1" applyFill="1" applyBorder="1" applyAlignment="1" quotePrefix="1">
      <alignment horizontal="center" vertical="top" wrapText="1"/>
    </xf>
    <xf numFmtId="168" fontId="14" fillId="34" borderId="10" xfId="0" applyNumberFormat="1" applyFont="1" applyFill="1" applyBorder="1" applyAlignment="1" quotePrefix="1">
      <alignment horizontal="center" vertical="top" wrapText="1"/>
    </xf>
    <xf numFmtId="0" fontId="12" fillId="0" borderId="10" xfId="0" applyFont="1" applyFill="1" applyBorder="1" applyAlignment="1">
      <alignment horizontal="left" vertical="top" wrapText="1" indent="2"/>
    </xf>
    <xf numFmtId="0" fontId="14" fillId="33" borderId="10" xfId="0" applyFont="1" applyFill="1" applyBorder="1" applyAlignment="1">
      <alignment/>
    </xf>
    <xf numFmtId="168" fontId="15" fillId="34" borderId="12" xfId="54" applyNumberFormat="1" applyFont="1" applyFill="1" applyBorder="1" applyAlignment="1">
      <alignment horizontal="left" vertical="top" wrapText="1"/>
      <protection/>
    </xf>
    <xf numFmtId="168" fontId="13" fillId="33" borderId="11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horizontal="right" vertical="justify" wrapText="1"/>
    </xf>
    <xf numFmtId="169" fontId="15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>
      <alignment/>
    </xf>
    <xf numFmtId="168" fontId="12" fillId="33" borderId="11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 indent="1"/>
    </xf>
    <xf numFmtId="0" fontId="14" fillId="33" borderId="10" xfId="0" applyFont="1" applyFill="1" applyBorder="1" applyAlignment="1">
      <alignment vertical="top"/>
    </xf>
    <xf numFmtId="168" fontId="14" fillId="33" borderId="11" xfId="0" applyNumberFormat="1" applyFont="1" applyFill="1" applyBorder="1" applyAlignment="1">
      <alignment vertical="top"/>
    </xf>
    <xf numFmtId="168" fontId="10" fillId="33" borderId="11" xfId="0" applyNumberFormat="1" applyFont="1" applyFill="1" applyBorder="1" applyAlignment="1">
      <alignment horizontal="right" vertical="top" shrinkToFit="1"/>
    </xf>
    <xf numFmtId="169" fontId="12" fillId="33" borderId="10" xfId="0" applyNumberFormat="1" applyFont="1" applyFill="1" applyBorder="1" applyAlignment="1">
      <alignment/>
    </xf>
    <xf numFmtId="0" fontId="15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/>
    </xf>
    <xf numFmtId="169" fontId="14" fillId="33" borderId="10" xfId="0" applyNumberFormat="1" applyFont="1" applyFill="1" applyBorder="1" applyAlignment="1">
      <alignment vertical="justify"/>
    </xf>
    <xf numFmtId="168" fontId="12" fillId="34" borderId="10" xfId="0" applyNumberFormat="1" applyFont="1" applyFill="1" applyBorder="1" applyAlignment="1">
      <alignment horizontal="center" vertical="top" wrapText="1"/>
    </xf>
    <xf numFmtId="168" fontId="14" fillId="34" borderId="10" xfId="0" applyNumberFormat="1" applyFont="1" applyFill="1" applyBorder="1" applyAlignment="1">
      <alignment horizontal="center" vertical="top" wrapText="1"/>
    </xf>
    <xf numFmtId="169" fontId="15" fillId="33" borderId="10" xfId="0" applyNumberFormat="1" applyFont="1" applyFill="1" applyBorder="1" applyAlignment="1">
      <alignment vertical="top"/>
    </xf>
    <xf numFmtId="169" fontId="14" fillId="33" borderId="10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horizontal="left" vertical="top" wrapText="1" indent="2"/>
    </xf>
    <xf numFmtId="0" fontId="9" fillId="0" borderId="0" xfId="0" applyFont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020481080008000006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10"/>
  <sheetViews>
    <sheetView showGridLines="0" tabSelected="1" view="pageBreakPreview" zoomScaleSheetLayoutView="100" zoomScalePageLayoutView="0" workbookViewId="0" topLeftCell="A7">
      <selection activeCell="F110" sqref="F110"/>
    </sheetView>
  </sheetViews>
  <sheetFormatPr defaultColWidth="9.140625" defaultRowHeight="15"/>
  <cols>
    <col min="1" max="1" width="51.00390625" style="1" customWidth="1"/>
    <col min="2" max="2" width="5.57421875" style="1" customWidth="1"/>
    <col min="3" max="3" width="8.421875" style="1" customWidth="1"/>
    <col min="4" max="4" width="13.140625" style="1" customWidth="1"/>
    <col min="5" max="5" width="6.7109375" style="1" customWidth="1"/>
    <col min="6" max="6" width="9.421875" style="1" customWidth="1"/>
    <col min="7" max="16384" width="9.140625" style="1" customWidth="1"/>
  </cols>
  <sheetData>
    <row r="1" spans="1:6" ht="15.75">
      <c r="A1" s="2"/>
      <c r="B1" s="2"/>
      <c r="C1" s="4"/>
      <c r="D1" s="61" t="s">
        <v>124</v>
      </c>
      <c r="E1" s="61"/>
      <c r="F1" s="61"/>
    </row>
    <row r="2" spans="1:6" ht="15.75">
      <c r="A2" s="2"/>
      <c r="B2" s="2"/>
      <c r="C2" s="2"/>
      <c r="D2" s="61" t="s">
        <v>10</v>
      </c>
      <c r="E2" s="61"/>
      <c r="F2" s="61"/>
    </row>
    <row r="3" spans="1:6" ht="15.75">
      <c r="A3" s="3"/>
      <c r="B3" s="3"/>
      <c r="C3" s="3"/>
      <c r="D3" s="61" t="s">
        <v>11</v>
      </c>
      <c r="E3" s="61"/>
      <c r="F3" s="61"/>
    </row>
    <row r="4" spans="1:6" ht="15.75">
      <c r="A4" s="2"/>
      <c r="B4" s="2"/>
      <c r="C4" s="2"/>
      <c r="D4" s="61" t="s">
        <v>144</v>
      </c>
      <c r="E4" s="61"/>
      <c r="F4" s="61"/>
    </row>
    <row r="5" spans="1:6" ht="15.75">
      <c r="A5" s="3"/>
      <c r="B5" s="3"/>
      <c r="C5" s="3"/>
      <c r="D5" s="3"/>
      <c r="E5" s="3"/>
      <c r="F5" s="5"/>
    </row>
    <row r="6" spans="1:6" ht="15.75">
      <c r="A6" s="6"/>
      <c r="B6" s="3"/>
      <c r="C6" s="3"/>
      <c r="D6" s="3"/>
      <c r="E6" s="3"/>
      <c r="F6" s="5"/>
    </row>
    <row r="7" spans="1:6" ht="18.75">
      <c r="A7" s="67" t="s">
        <v>12</v>
      </c>
      <c r="B7" s="67"/>
      <c r="C7" s="67"/>
      <c r="D7" s="67"/>
      <c r="E7" s="67"/>
      <c r="F7" s="67"/>
    </row>
    <row r="8" spans="1:6" ht="18.75">
      <c r="A8" s="68" t="s">
        <v>118</v>
      </c>
      <c r="B8" s="68"/>
      <c r="C8" s="68"/>
      <c r="D8" s="68"/>
      <c r="E8" s="68"/>
      <c r="F8" s="68"/>
    </row>
    <row r="9" spans="1:6" ht="18.75">
      <c r="A9" s="62" t="s">
        <v>104</v>
      </c>
      <c r="B9" s="62"/>
      <c r="C9" s="62"/>
      <c r="D9" s="62"/>
      <c r="E9" s="62"/>
      <c r="F9" s="62"/>
    </row>
    <row r="10" spans="1:6" ht="15">
      <c r="A10" s="7"/>
      <c r="B10" s="8"/>
      <c r="C10" s="8"/>
      <c r="D10" s="8"/>
      <c r="E10" s="8"/>
      <c r="F10" s="9" t="s">
        <v>13</v>
      </c>
    </row>
    <row r="11" spans="1:6" ht="15">
      <c r="A11" s="63" t="s">
        <v>14</v>
      </c>
      <c r="B11" s="65" t="s">
        <v>15</v>
      </c>
      <c r="C11" s="65"/>
      <c r="D11" s="65"/>
      <c r="E11" s="65"/>
      <c r="F11" s="66" t="s">
        <v>112</v>
      </c>
    </row>
    <row r="12" spans="1:6" ht="33.75">
      <c r="A12" s="64"/>
      <c r="B12" s="11" t="s">
        <v>16</v>
      </c>
      <c r="C12" s="12" t="s">
        <v>17</v>
      </c>
      <c r="D12" s="12" t="s">
        <v>18</v>
      </c>
      <c r="E12" s="12" t="s">
        <v>19</v>
      </c>
      <c r="F12" s="66"/>
    </row>
    <row r="13" spans="1:6" ht="40.5">
      <c r="A13" s="13" t="s">
        <v>20</v>
      </c>
      <c r="B13" s="14" t="s">
        <v>1</v>
      </c>
      <c r="C13" s="15"/>
      <c r="D13" s="15"/>
      <c r="E13" s="15"/>
      <c r="F13" s="16">
        <f>F14+F39+F44+F58+F62+F81+F85+F102+F106</f>
        <v>8825.2</v>
      </c>
    </row>
    <row r="14" spans="1:6" ht="15">
      <c r="A14" s="38" t="s">
        <v>52</v>
      </c>
      <c r="B14" s="15" t="s">
        <v>1</v>
      </c>
      <c r="C14" s="14" t="s">
        <v>53</v>
      </c>
      <c r="D14" s="15"/>
      <c r="E14" s="15"/>
      <c r="F14" s="37">
        <f>F15+F18+F23+F26</f>
        <v>3195.1000000000004</v>
      </c>
    </row>
    <row r="15" spans="1:6" ht="27" customHeight="1">
      <c r="A15" s="48" t="s">
        <v>86</v>
      </c>
      <c r="B15" s="15" t="s">
        <v>1</v>
      </c>
      <c r="C15" s="14" t="s">
        <v>85</v>
      </c>
      <c r="D15" s="14"/>
      <c r="E15" s="15"/>
      <c r="F15" s="43">
        <v>570.8</v>
      </c>
    </row>
    <row r="16" spans="1:6" ht="31.5" customHeight="1">
      <c r="A16" s="22" t="s">
        <v>88</v>
      </c>
      <c r="B16" s="15" t="s">
        <v>1</v>
      </c>
      <c r="C16" s="15" t="s">
        <v>85</v>
      </c>
      <c r="D16" s="18" t="s">
        <v>37</v>
      </c>
      <c r="E16" s="15"/>
      <c r="F16" s="32">
        <v>570.8</v>
      </c>
    </row>
    <row r="17" spans="1:6" ht="57.75" customHeight="1">
      <c r="A17" s="20" t="s">
        <v>27</v>
      </c>
      <c r="B17" s="15" t="s">
        <v>1</v>
      </c>
      <c r="C17" s="15" t="s">
        <v>85</v>
      </c>
      <c r="D17" s="21" t="s">
        <v>37</v>
      </c>
      <c r="E17" s="14" t="s">
        <v>21</v>
      </c>
      <c r="F17" s="19">
        <v>570.8</v>
      </c>
    </row>
    <row r="18" spans="1:6" s="10" customFormat="1" ht="57.75" customHeight="1">
      <c r="A18" s="48" t="s">
        <v>87</v>
      </c>
      <c r="B18" s="15" t="s">
        <v>1</v>
      </c>
      <c r="C18" s="14" t="s">
        <v>2</v>
      </c>
      <c r="D18" s="15"/>
      <c r="E18" s="15"/>
      <c r="F18" s="43">
        <f>F19+F21</f>
        <v>532</v>
      </c>
    </row>
    <row r="19" spans="1:6" s="10" customFormat="1" ht="30" customHeight="1">
      <c r="A19" s="22" t="s">
        <v>89</v>
      </c>
      <c r="B19" s="15" t="s">
        <v>1</v>
      </c>
      <c r="C19" s="15" t="s">
        <v>2</v>
      </c>
      <c r="D19" s="18" t="s">
        <v>38</v>
      </c>
      <c r="E19" s="14"/>
      <c r="F19" s="32">
        <v>507</v>
      </c>
    </row>
    <row r="20" spans="1:6" s="10" customFormat="1" ht="67.5">
      <c r="A20" s="20" t="s">
        <v>27</v>
      </c>
      <c r="B20" s="15" t="s">
        <v>1</v>
      </c>
      <c r="C20" s="15" t="s">
        <v>2</v>
      </c>
      <c r="D20" s="21" t="s">
        <v>39</v>
      </c>
      <c r="E20" s="14" t="s">
        <v>21</v>
      </c>
      <c r="F20" s="19">
        <v>507</v>
      </c>
    </row>
    <row r="21" spans="1:6" s="10" customFormat="1" ht="30.75" customHeight="1">
      <c r="A21" s="22" t="s">
        <v>90</v>
      </c>
      <c r="B21" s="15" t="s">
        <v>1</v>
      </c>
      <c r="C21" s="23" t="s">
        <v>2</v>
      </c>
      <c r="D21" s="24" t="s">
        <v>40</v>
      </c>
      <c r="E21" s="14"/>
      <c r="F21" s="32">
        <v>25</v>
      </c>
    </row>
    <row r="22" spans="1:6" s="10" customFormat="1" ht="27">
      <c r="A22" s="25" t="s">
        <v>28</v>
      </c>
      <c r="B22" s="15" t="s">
        <v>1</v>
      </c>
      <c r="C22" s="23" t="s">
        <v>2</v>
      </c>
      <c r="D22" s="23" t="s">
        <v>40</v>
      </c>
      <c r="E22" s="14" t="s">
        <v>22</v>
      </c>
      <c r="F22" s="19">
        <v>25</v>
      </c>
    </row>
    <row r="23" spans="1:6" s="10" customFormat="1" ht="15">
      <c r="A23" s="48" t="s">
        <v>54</v>
      </c>
      <c r="B23" s="15" t="s">
        <v>1</v>
      </c>
      <c r="C23" s="14" t="s">
        <v>3</v>
      </c>
      <c r="D23" s="23"/>
      <c r="E23" s="14"/>
      <c r="F23" s="19">
        <v>30</v>
      </c>
    </row>
    <row r="24" spans="1:6" s="10" customFormat="1" ht="15">
      <c r="A24" s="17" t="s">
        <v>121</v>
      </c>
      <c r="B24" s="15" t="s">
        <v>1</v>
      </c>
      <c r="C24" s="15" t="s">
        <v>3</v>
      </c>
      <c r="D24" s="24" t="s">
        <v>113</v>
      </c>
      <c r="E24" s="14"/>
      <c r="F24" s="32">
        <v>30</v>
      </c>
    </row>
    <row r="25" spans="1:6" s="10" customFormat="1" ht="15">
      <c r="A25" s="25" t="s">
        <v>29</v>
      </c>
      <c r="B25" s="15" t="s">
        <v>1</v>
      </c>
      <c r="C25" s="15" t="s">
        <v>3</v>
      </c>
      <c r="D25" s="23" t="s">
        <v>113</v>
      </c>
      <c r="E25" s="39">
        <v>800</v>
      </c>
      <c r="F25" s="19">
        <v>30</v>
      </c>
    </row>
    <row r="26" spans="1:6" s="10" customFormat="1" ht="15">
      <c r="A26" s="48" t="s">
        <v>55</v>
      </c>
      <c r="B26" s="15" t="s">
        <v>1</v>
      </c>
      <c r="C26" s="14" t="s">
        <v>4</v>
      </c>
      <c r="D26" s="23"/>
      <c r="E26" s="39"/>
      <c r="F26" s="19">
        <f>F27+F29+F33+F37+F35</f>
        <v>2062.3</v>
      </c>
    </row>
    <row r="27" spans="1:6" s="10" customFormat="1" ht="28.5" customHeight="1">
      <c r="A27" s="22" t="s">
        <v>90</v>
      </c>
      <c r="B27" s="15" t="s">
        <v>1</v>
      </c>
      <c r="C27" s="23" t="s">
        <v>4</v>
      </c>
      <c r="D27" s="24" t="s">
        <v>40</v>
      </c>
      <c r="E27" s="14"/>
      <c r="F27" s="32">
        <v>21.1</v>
      </c>
    </row>
    <row r="28" spans="1:6" s="10" customFormat="1" ht="17.25" customHeight="1">
      <c r="A28" s="25" t="s">
        <v>30</v>
      </c>
      <c r="B28" s="15" t="s">
        <v>1</v>
      </c>
      <c r="C28" s="23" t="s">
        <v>4</v>
      </c>
      <c r="D28" s="23" t="s">
        <v>40</v>
      </c>
      <c r="E28" s="14" t="s">
        <v>24</v>
      </c>
      <c r="F28" s="19">
        <v>21.1</v>
      </c>
    </row>
    <row r="29" spans="1:6" s="10" customFormat="1" ht="31.5" customHeight="1">
      <c r="A29" s="22" t="s">
        <v>92</v>
      </c>
      <c r="B29" s="15" t="s">
        <v>1</v>
      </c>
      <c r="C29" s="23" t="s">
        <v>4</v>
      </c>
      <c r="D29" s="24" t="s">
        <v>41</v>
      </c>
      <c r="E29" s="14"/>
      <c r="F29" s="32">
        <f>SUM(F30:F32)</f>
        <v>1998.7</v>
      </c>
    </row>
    <row r="30" spans="1:6" s="10" customFormat="1" ht="31.5" customHeight="1">
      <c r="A30" s="20" t="s">
        <v>27</v>
      </c>
      <c r="B30" s="15" t="s">
        <v>1</v>
      </c>
      <c r="C30" s="23" t="s">
        <v>4</v>
      </c>
      <c r="D30" s="23" t="s">
        <v>41</v>
      </c>
      <c r="E30" s="14" t="s">
        <v>21</v>
      </c>
      <c r="F30" s="19">
        <v>1024.9</v>
      </c>
    </row>
    <row r="31" spans="1:6" s="10" customFormat="1" ht="31.5" customHeight="1">
      <c r="A31" s="25" t="s">
        <v>28</v>
      </c>
      <c r="B31" s="15" t="s">
        <v>1</v>
      </c>
      <c r="C31" s="23" t="s">
        <v>4</v>
      </c>
      <c r="D31" s="23" t="s">
        <v>41</v>
      </c>
      <c r="E31" s="14" t="s">
        <v>22</v>
      </c>
      <c r="F31" s="19">
        <v>893.7</v>
      </c>
    </row>
    <row r="32" spans="1:6" s="10" customFormat="1" ht="15">
      <c r="A32" s="25" t="s">
        <v>29</v>
      </c>
      <c r="B32" s="15" t="s">
        <v>1</v>
      </c>
      <c r="C32" s="23" t="s">
        <v>4</v>
      </c>
      <c r="D32" s="23" t="s">
        <v>41</v>
      </c>
      <c r="E32" s="14" t="s">
        <v>23</v>
      </c>
      <c r="F32" s="19">
        <v>80.1</v>
      </c>
    </row>
    <row r="33" spans="1:6" s="10" customFormat="1" ht="27.75">
      <c r="A33" s="40" t="s">
        <v>106</v>
      </c>
      <c r="B33" s="15" t="s">
        <v>1</v>
      </c>
      <c r="C33" s="15" t="s">
        <v>4</v>
      </c>
      <c r="D33" s="24" t="s">
        <v>107</v>
      </c>
      <c r="E33" s="14"/>
      <c r="F33" s="32">
        <v>2.5</v>
      </c>
    </row>
    <row r="34" spans="1:6" s="10" customFormat="1" ht="15">
      <c r="A34" s="25" t="s">
        <v>29</v>
      </c>
      <c r="B34" s="15" t="s">
        <v>1</v>
      </c>
      <c r="C34" s="15" t="s">
        <v>4</v>
      </c>
      <c r="D34" s="23" t="s">
        <v>107</v>
      </c>
      <c r="E34" s="14" t="s">
        <v>23</v>
      </c>
      <c r="F34" s="19">
        <v>2.5</v>
      </c>
    </row>
    <row r="35" spans="1:6" s="10" customFormat="1" ht="27">
      <c r="A35" s="22" t="s">
        <v>91</v>
      </c>
      <c r="B35" s="15" t="s">
        <v>1</v>
      </c>
      <c r="C35" s="23" t="s">
        <v>4</v>
      </c>
      <c r="D35" s="27" t="s">
        <v>102</v>
      </c>
      <c r="E35" s="24"/>
      <c r="F35" s="32">
        <v>10</v>
      </c>
    </row>
    <row r="36" spans="1:6" s="10" customFormat="1" ht="27">
      <c r="A36" s="25" t="s">
        <v>28</v>
      </c>
      <c r="B36" s="15" t="s">
        <v>1</v>
      </c>
      <c r="C36" s="23" t="s">
        <v>4</v>
      </c>
      <c r="D36" s="28" t="s">
        <v>102</v>
      </c>
      <c r="E36" s="24" t="s">
        <v>22</v>
      </c>
      <c r="F36" s="19">
        <v>10</v>
      </c>
    </row>
    <row r="37" spans="1:6" s="10" customFormat="1" ht="40.5">
      <c r="A37" s="26" t="s">
        <v>114</v>
      </c>
      <c r="B37" s="15" t="s">
        <v>1</v>
      </c>
      <c r="C37" s="23" t="s">
        <v>4</v>
      </c>
      <c r="D37" s="53" t="s">
        <v>105</v>
      </c>
      <c r="E37" s="24"/>
      <c r="F37" s="32">
        <v>30</v>
      </c>
    </row>
    <row r="38" spans="1:6" s="10" customFormat="1" ht="27">
      <c r="A38" s="25" t="s">
        <v>28</v>
      </c>
      <c r="B38" s="15" t="s">
        <v>1</v>
      </c>
      <c r="C38" s="23" t="s">
        <v>4</v>
      </c>
      <c r="D38" s="54" t="s">
        <v>105</v>
      </c>
      <c r="E38" s="24" t="s">
        <v>22</v>
      </c>
      <c r="F38" s="19">
        <v>30</v>
      </c>
    </row>
    <row r="39" spans="1:6" s="10" customFormat="1" ht="15">
      <c r="A39" s="38" t="s">
        <v>56</v>
      </c>
      <c r="B39" s="15" t="s">
        <v>1</v>
      </c>
      <c r="C39" s="24" t="s">
        <v>57</v>
      </c>
      <c r="D39" s="23"/>
      <c r="E39" s="14"/>
      <c r="F39" s="44">
        <v>159.4</v>
      </c>
    </row>
    <row r="40" spans="1:6" s="10" customFormat="1" ht="15">
      <c r="A40" s="48" t="s">
        <v>58</v>
      </c>
      <c r="B40" s="15" t="s">
        <v>1</v>
      </c>
      <c r="C40" s="24" t="s">
        <v>5</v>
      </c>
      <c r="D40" s="23"/>
      <c r="E40" s="14"/>
      <c r="F40" s="19">
        <v>159</v>
      </c>
    </row>
    <row r="41" spans="1:6" s="10" customFormat="1" ht="31.5" customHeight="1">
      <c r="A41" s="17" t="s">
        <v>93</v>
      </c>
      <c r="B41" s="15" t="s">
        <v>1</v>
      </c>
      <c r="C41" s="15" t="s">
        <v>5</v>
      </c>
      <c r="D41" s="14" t="s">
        <v>42</v>
      </c>
      <c r="E41" s="14"/>
      <c r="F41" s="32">
        <f>+SUM(F42:F43)</f>
        <v>159.4</v>
      </c>
    </row>
    <row r="42" spans="1:6" s="10" customFormat="1" ht="67.5">
      <c r="A42" s="20" t="s">
        <v>27</v>
      </c>
      <c r="B42" s="15" t="s">
        <v>1</v>
      </c>
      <c r="C42" s="15" t="s">
        <v>5</v>
      </c>
      <c r="D42" s="15" t="s">
        <v>42</v>
      </c>
      <c r="E42" s="14" t="s">
        <v>21</v>
      </c>
      <c r="F42" s="19">
        <v>146.9</v>
      </c>
    </row>
    <row r="43" spans="1:6" s="10" customFormat="1" ht="27">
      <c r="A43" s="25" t="s">
        <v>28</v>
      </c>
      <c r="B43" s="15" t="s">
        <v>1</v>
      </c>
      <c r="C43" s="15" t="s">
        <v>5</v>
      </c>
      <c r="D43" s="15" t="s">
        <v>42</v>
      </c>
      <c r="E43" s="14" t="s">
        <v>22</v>
      </c>
      <c r="F43" s="19">
        <v>12.5</v>
      </c>
    </row>
    <row r="44" spans="1:6" s="10" customFormat="1" ht="25.5">
      <c r="A44" s="38" t="s">
        <v>59</v>
      </c>
      <c r="B44" s="15" t="s">
        <v>1</v>
      </c>
      <c r="C44" s="14" t="s">
        <v>61</v>
      </c>
      <c r="D44" s="15"/>
      <c r="E44" s="14"/>
      <c r="F44" s="44">
        <v>165</v>
      </c>
    </row>
    <row r="45" spans="1:6" s="10" customFormat="1" ht="40.5" customHeight="1">
      <c r="A45" s="50" t="s">
        <v>60</v>
      </c>
      <c r="B45" s="15" t="s">
        <v>1</v>
      </c>
      <c r="C45" s="14" t="s">
        <v>25</v>
      </c>
      <c r="D45" s="14"/>
      <c r="E45" s="14"/>
      <c r="F45" s="19">
        <v>165</v>
      </c>
    </row>
    <row r="46" spans="1:6" s="10" customFormat="1" ht="94.5">
      <c r="A46" s="17" t="s">
        <v>136</v>
      </c>
      <c r="B46" s="15" t="s">
        <v>1</v>
      </c>
      <c r="C46" s="15" t="s">
        <v>25</v>
      </c>
      <c r="D46" s="14" t="s">
        <v>74</v>
      </c>
      <c r="E46" s="14"/>
      <c r="F46" s="32">
        <f>F47</f>
        <v>165</v>
      </c>
    </row>
    <row r="47" spans="1:6" s="10" customFormat="1" ht="43.5" customHeight="1">
      <c r="A47" s="41" t="s">
        <v>108</v>
      </c>
      <c r="B47" s="15" t="s">
        <v>1</v>
      </c>
      <c r="C47" s="15" t="s">
        <v>25</v>
      </c>
      <c r="D47" s="14" t="s">
        <v>75</v>
      </c>
      <c r="E47" s="14"/>
      <c r="F47" s="32">
        <f>F48+F50+F52+F54+F56</f>
        <v>165</v>
      </c>
    </row>
    <row r="48" spans="1:6" s="10" customFormat="1" ht="27.75">
      <c r="A48" s="51" t="s">
        <v>62</v>
      </c>
      <c r="B48" s="15" t="s">
        <v>1</v>
      </c>
      <c r="C48" s="15" t="s">
        <v>25</v>
      </c>
      <c r="D48" s="14" t="s">
        <v>84</v>
      </c>
      <c r="E48" s="14"/>
      <c r="F48" s="32">
        <v>30</v>
      </c>
    </row>
    <row r="49" spans="1:6" s="10" customFormat="1" ht="27">
      <c r="A49" s="25" t="s">
        <v>28</v>
      </c>
      <c r="B49" s="15" t="s">
        <v>1</v>
      </c>
      <c r="C49" s="15" t="s">
        <v>25</v>
      </c>
      <c r="D49" s="15" t="s">
        <v>84</v>
      </c>
      <c r="E49" s="14" t="s">
        <v>22</v>
      </c>
      <c r="F49" s="19">
        <v>30</v>
      </c>
    </row>
    <row r="50" spans="1:6" s="10" customFormat="1" ht="40.5">
      <c r="A50" s="22" t="s">
        <v>129</v>
      </c>
      <c r="B50" s="15" t="s">
        <v>1</v>
      </c>
      <c r="C50" s="15" t="s">
        <v>25</v>
      </c>
      <c r="D50" s="14" t="s">
        <v>133</v>
      </c>
      <c r="E50" s="14"/>
      <c r="F50" s="19">
        <v>40</v>
      </c>
    </row>
    <row r="51" spans="1:6" s="10" customFormat="1" ht="27">
      <c r="A51" s="25" t="s">
        <v>28</v>
      </c>
      <c r="B51" s="15" t="s">
        <v>1</v>
      </c>
      <c r="C51" s="15" t="s">
        <v>25</v>
      </c>
      <c r="D51" s="15" t="s">
        <v>133</v>
      </c>
      <c r="E51" s="14" t="s">
        <v>22</v>
      </c>
      <c r="F51" s="19">
        <v>40</v>
      </c>
    </row>
    <row r="52" spans="1:6" s="10" customFormat="1" ht="15">
      <c r="A52" s="22" t="s">
        <v>130</v>
      </c>
      <c r="B52" s="15" t="s">
        <v>1</v>
      </c>
      <c r="C52" s="15" t="s">
        <v>25</v>
      </c>
      <c r="D52" s="14" t="s">
        <v>134</v>
      </c>
      <c r="E52" s="14"/>
      <c r="F52" s="19">
        <v>30</v>
      </c>
    </row>
    <row r="53" spans="1:6" s="10" customFormat="1" ht="27">
      <c r="A53" s="25" t="s">
        <v>28</v>
      </c>
      <c r="B53" s="15" t="s">
        <v>1</v>
      </c>
      <c r="C53" s="15" t="s">
        <v>25</v>
      </c>
      <c r="D53" s="15" t="s">
        <v>134</v>
      </c>
      <c r="E53" s="14" t="s">
        <v>22</v>
      </c>
      <c r="F53" s="19">
        <v>30</v>
      </c>
    </row>
    <row r="54" spans="1:6" s="10" customFormat="1" ht="15">
      <c r="A54" s="60" t="s">
        <v>131</v>
      </c>
      <c r="B54" s="15" t="s">
        <v>1</v>
      </c>
      <c r="C54" s="15" t="s">
        <v>25</v>
      </c>
      <c r="D54" s="14" t="s">
        <v>135</v>
      </c>
      <c r="E54" s="14"/>
      <c r="F54" s="19">
        <v>50</v>
      </c>
    </row>
    <row r="55" spans="1:6" s="10" customFormat="1" ht="27">
      <c r="A55" s="25" t="s">
        <v>28</v>
      </c>
      <c r="B55" s="15" t="s">
        <v>1</v>
      </c>
      <c r="C55" s="15" t="s">
        <v>25</v>
      </c>
      <c r="D55" s="15" t="s">
        <v>135</v>
      </c>
      <c r="E55" s="14" t="s">
        <v>22</v>
      </c>
      <c r="F55" s="19">
        <v>50</v>
      </c>
    </row>
    <row r="56" spans="1:6" s="10" customFormat="1" ht="15">
      <c r="A56" s="22" t="s">
        <v>132</v>
      </c>
      <c r="B56" s="15" t="s">
        <v>1</v>
      </c>
      <c r="C56" s="15" t="s">
        <v>25</v>
      </c>
      <c r="D56" s="14" t="s">
        <v>137</v>
      </c>
      <c r="E56" s="14"/>
      <c r="F56" s="19">
        <v>15</v>
      </c>
    </row>
    <row r="57" spans="1:6" s="10" customFormat="1" ht="27">
      <c r="A57" s="25" t="s">
        <v>28</v>
      </c>
      <c r="B57" s="15" t="s">
        <v>1</v>
      </c>
      <c r="C57" s="15" t="s">
        <v>25</v>
      </c>
      <c r="D57" s="15" t="s">
        <v>137</v>
      </c>
      <c r="E57" s="14" t="s">
        <v>22</v>
      </c>
      <c r="F57" s="19">
        <v>15</v>
      </c>
    </row>
    <row r="58" spans="1:6" s="10" customFormat="1" ht="15">
      <c r="A58" s="38" t="s">
        <v>63</v>
      </c>
      <c r="B58" s="15" t="s">
        <v>1</v>
      </c>
      <c r="C58" s="14" t="s">
        <v>65</v>
      </c>
      <c r="D58" s="15"/>
      <c r="E58" s="14"/>
      <c r="F58" s="44">
        <v>1217.7</v>
      </c>
    </row>
    <row r="59" spans="1:6" s="10" customFormat="1" ht="15">
      <c r="A59" s="49" t="s">
        <v>64</v>
      </c>
      <c r="B59" s="15" t="s">
        <v>1</v>
      </c>
      <c r="C59" s="14" t="s">
        <v>6</v>
      </c>
      <c r="D59" s="15"/>
      <c r="E59" s="14"/>
      <c r="F59" s="19">
        <v>1217.7</v>
      </c>
    </row>
    <row r="60" spans="1:6" s="10" customFormat="1" ht="40.5">
      <c r="A60" s="17" t="s">
        <v>123</v>
      </c>
      <c r="B60" s="15" t="s">
        <v>1</v>
      </c>
      <c r="C60" s="15" t="s">
        <v>6</v>
      </c>
      <c r="D60" s="14" t="s">
        <v>43</v>
      </c>
      <c r="E60" s="14"/>
      <c r="F60" s="32">
        <v>1217.7</v>
      </c>
    </row>
    <row r="61" spans="1:6" s="10" customFormat="1" ht="30" customHeight="1">
      <c r="A61" s="25" t="s">
        <v>28</v>
      </c>
      <c r="B61" s="15" t="s">
        <v>1</v>
      </c>
      <c r="C61" s="15" t="s">
        <v>6</v>
      </c>
      <c r="D61" s="15" t="s">
        <v>43</v>
      </c>
      <c r="E61" s="14" t="s">
        <v>22</v>
      </c>
      <c r="F61" s="19">
        <v>1217.7</v>
      </c>
    </row>
    <row r="62" spans="1:6" s="10" customFormat="1" ht="17.25" customHeight="1">
      <c r="A62" s="38" t="s">
        <v>66</v>
      </c>
      <c r="B62" s="15" t="s">
        <v>1</v>
      </c>
      <c r="C62" s="14" t="s">
        <v>68</v>
      </c>
      <c r="D62" s="15"/>
      <c r="E62" s="14"/>
      <c r="F62" s="44">
        <f>+F63+F69+F73</f>
        <v>1214.1</v>
      </c>
    </row>
    <row r="63" spans="1:6" s="10" customFormat="1" ht="17.25" customHeight="1">
      <c r="A63" s="13" t="s">
        <v>67</v>
      </c>
      <c r="B63" s="15" t="s">
        <v>1</v>
      </c>
      <c r="C63" s="14" t="s">
        <v>34</v>
      </c>
      <c r="D63" s="15"/>
      <c r="E63" s="14"/>
      <c r="F63" s="19">
        <f>F64+F67</f>
        <v>91.1</v>
      </c>
    </row>
    <row r="64" spans="1:6" s="10" customFormat="1" ht="27" customHeight="1">
      <c r="A64" s="17" t="s">
        <v>94</v>
      </c>
      <c r="B64" s="15" t="s">
        <v>1</v>
      </c>
      <c r="C64" s="15" t="s">
        <v>34</v>
      </c>
      <c r="D64" s="14" t="s">
        <v>44</v>
      </c>
      <c r="E64" s="14"/>
      <c r="F64" s="32">
        <v>31.4</v>
      </c>
    </row>
    <row r="65" spans="1:6" s="10" customFormat="1" ht="27" customHeight="1">
      <c r="A65" s="25" t="s">
        <v>28</v>
      </c>
      <c r="B65" s="15" t="s">
        <v>1</v>
      </c>
      <c r="C65" s="15" t="s">
        <v>34</v>
      </c>
      <c r="D65" s="15" t="s">
        <v>44</v>
      </c>
      <c r="E65" s="14" t="s">
        <v>22</v>
      </c>
      <c r="F65" s="32">
        <v>26.7</v>
      </c>
    </row>
    <row r="66" spans="1:6" s="10" customFormat="1" ht="18.75" customHeight="1">
      <c r="A66" s="25" t="s">
        <v>29</v>
      </c>
      <c r="B66" s="15" t="s">
        <v>1</v>
      </c>
      <c r="C66" s="15" t="s">
        <v>34</v>
      </c>
      <c r="D66" s="15" t="s">
        <v>44</v>
      </c>
      <c r="E66" s="14" t="s">
        <v>23</v>
      </c>
      <c r="F66" s="19">
        <v>4.7</v>
      </c>
    </row>
    <row r="67" spans="1:6" s="10" customFormat="1" ht="30.75" customHeight="1">
      <c r="A67" s="17" t="s">
        <v>95</v>
      </c>
      <c r="B67" s="15" t="s">
        <v>1</v>
      </c>
      <c r="C67" s="15" t="s">
        <v>34</v>
      </c>
      <c r="D67" s="14" t="s">
        <v>119</v>
      </c>
      <c r="E67" s="14"/>
      <c r="F67" s="32">
        <v>59.7</v>
      </c>
    </row>
    <row r="68" spans="1:6" s="10" customFormat="1" ht="30" customHeight="1">
      <c r="A68" s="25" t="s">
        <v>28</v>
      </c>
      <c r="B68" s="15" t="s">
        <v>1</v>
      </c>
      <c r="C68" s="15" t="s">
        <v>34</v>
      </c>
      <c r="D68" s="15" t="s">
        <v>119</v>
      </c>
      <c r="E68" s="14" t="s">
        <v>22</v>
      </c>
      <c r="F68" s="19">
        <v>59.7</v>
      </c>
    </row>
    <row r="69" spans="1:6" s="10" customFormat="1" ht="18" customHeight="1">
      <c r="A69" s="13" t="s">
        <v>69</v>
      </c>
      <c r="B69" s="15" t="s">
        <v>1</v>
      </c>
      <c r="C69" s="14" t="s">
        <v>26</v>
      </c>
      <c r="D69" s="15"/>
      <c r="E69" s="14"/>
      <c r="F69" s="19">
        <f>F70</f>
        <v>54.8</v>
      </c>
    </row>
    <row r="70" spans="1:6" s="10" customFormat="1" ht="27.75" customHeight="1">
      <c r="A70" s="17" t="s">
        <v>96</v>
      </c>
      <c r="B70" s="15" t="s">
        <v>1</v>
      </c>
      <c r="C70" s="15" t="s">
        <v>26</v>
      </c>
      <c r="D70" s="14" t="s">
        <v>45</v>
      </c>
      <c r="E70" s="14"/>
      <c r="F70" s="32">
        <f>SUM(F71:F72)</f>
        <v>54.8</v>
      </c>
    </row>
    <row r="71" spans="1:6" s="10" customFormat="1" ht="30" customHeight="1">
      <c r="A71" s="25" t="s">
        <v>28</v>
      </c>
      <c r="B71" s="15" t="s">
        <v>1</v>
      </c>
      <c r="C71" s="15" t="s">
        <v>26</v>
      </c>
      <c r="D71" s="15" t="s">
        <v>45</v>
      </c>
      <c r="E71" s="14" t="s">
        <v>22</v>
      </c>
      <c r="F71" s="19">
        <v>8.3</v>
      </c>
    </row>
    <row r="72" spans="1:6" s="10" customFormat="1" ht="17.25" customHeight="1">
      <c r="A72" s="25" t="s">
        <v>29</v>
      </c>
      <c r="B72" s="15" t="s">
        <v>1</v>
      </c>
      <c r="C72" s="15" t="s">
        <v>26</v>
      </c>
      <c r="D72" s="15" t="s">
        <v>45</v>
      </c>
      <c r="E72" s="14" t="s">
        <v>23</v>
      </c>
      <c r="F72" s="19">
        <v>46.5</v>
      </c>
    </row>
    <row r="73" spans="1:6" s="10" customFormat="1" ht="17.25" customHeight="1">
      <c r="A73" s="13" t="s">
        <v>83</v>
      </c>
      <c r="B73" s="15" t="s">
        <v>1</v>
      </c>
      <c r="C73" s="14" t="s">
        <v>7</v>
      </c>
      <c r="D73" s="15"/>
      <c r="E73" s="14"/>
      <c r="F73" s="19">
        <f>F74+F76+F78</f>
        <v>1068.2</v>
      </c>
    </row>
    <row r="74" spans="1:6" s="10" customFormat="1" ht="15">
      <c r="A74" s="17" t="s">
        <v>97</v>
      </c>
      <c r="B74" s="15" t="s">
        <v>1</v>
      </c>
      <c r="C74" s="15" t="s">
        <v>7</v>
      </c>
      <c r="D74" s="14" t="s">
        <v>46</v>
      </c>
      <c r="E74" s="14"/>
      <c r="F74" s="32">
        <v>935.9</v>
      </c>
    </row>
    <row r="75" spans="1:6" s="10" customFormat="1" ht="27">
      <c r="A75" s="25" t="s">
        <v>28</v>
      </c>
      <c r="B75" s="15" t="s">
        <v>1</v>
      </c>
      <c r="C75" s="15" t="s">
        <v>7</v>
      </c>
      <c r="D75" s="15" t="s">
        <v>46</v>
      </c>
      <c r="E75" s="14" t="s">
        <v>22</v>
      </c>
      <c r="F75" s="19">
        <v>935.9</v>
      </c>
    </row>
    <row r="76" spans="1:6" s="10" customFormat="1" ht="15">
      <c r="A76" s="17" t="s">
        <v>98</v>
      </c>
      <c r="B76" s="15" t="s">
        <v>1</v>
      </c>
      <c r="C76" s="15" t="s">
        <v>7</v>
      </c>
      <c r="D76" s="14" t="s">
        <v>47</v>
      </c>
      <c r="E76" s="14"/>
      <c r="F76" s="32">
        <v>30</v>
      </c>
    </row>
    <row r="77" spans="1:6" s="10" customFormat="1" ht="27">
      <c r="A77" s="25" t="s">
        <v>28</v>
      </c>
      <c r="B77" s="15" t="s">
        <v>1</v>
      </c>
      <c r="C77" s="15" t="s">
        <v>7</v>
      </c>
      <c r="D77" s="15" t="s">
        <v>47</v>
      </c>
      <c r="E77" s="14" t="s">
        <v>22</v>
      </c>
      <c r="F77" s="19">
        <v>30</v>
      </c>
    </row>
    <row r="78" spans="1:6" s="10" customFormat="1" ht="15">
      <c r="A78" s="17" t="s">
        <v>99</v>
      </c>
      <c r="B78" s="15" t="s">
        <v>1</v>
      </c>
      <c r="C78" s="15" t="s">
        <v>7</v>
      </c>
      <c r="D78" s="14" t="s">
        <v>48</v>
      </c>
      <c r="E78" s="14"/>
      <c r="F78" s="32">
        <f>+SUM(F79:F80)</f>
        <v>102.30000000000001</v>
      </c>
    </row>
    <row r="79" spans="1:6" s="10" customFormat="1" ht="27">
      <c r="A79" s="25" t="s">
        <v>28</v>
      </c>
      <c r="B79" s="15" t="s">
        <v>1</v>
      </c>
      <c r="C79" s="15" t="s">
        <v>7</v>
      </c>
      <c r="D79" s="15" t="s">
        <v>48</v>
      </c>
      <c r="E79" s="14" t="s">
        <v>22</v>
      </c>
      <c r="F79" s="19">
        <v>82.9</v>
      </c>
    </row>
    <row r="80" spans="1:6" s="10" customFormat="1" ht="15">
      <c r="A80" s="25" t="s">
        <v>29</v>
      </c>
      <c r="B80" s="15" t="s">
        <v>1</v>
      </c>
      <c r="C80" s="15" t="s">
        <v>7</v>
      </c>
      <c r="D80" s="15" t="s">
        <v>48</v>
      </c>
      <c r="E80" s="14" t="s">
        <v>23</v>
      </c>
      <c r="F80" s="19">
        <v>19.4</v>
      </c>
    </row>
    <row r="81" spans="1:6" s="10" customFormat="1" ht="15">
      <c r="A81" s="38" t="s">
        <v>138</v>
      </c>
      <c r="B81" s="15" t="s">
        <v>1</v>
      </c>
      <c r="C81" s="14" t="s">
        <v>139</v>
      </c>
      <c r="D81" s="15"/>
      <c r="E81" s="14"/>
      <c r="F81" s="44">
        <v>20</v>
      </c>
    </row>
    <row r="82" spans="1:6" s="10" customFormat="1" ht="18" customHeight="1">
      <c r="A82" s="13" t="s">
        <v>140</v>
      </c>
      <c r="B82" s="15" t="s">
        <v>1</v>
      </c>
      <c r="C82" s="14" t="s">
        <v>141</v>
      </c>
      <c r="D82" s="14"/>
      <c r="E82" s="14"/>
      <c r="F82" s="19">
        <v>20</v>
      </c>
    </row>
    <row r="83" spans="1:6" s="10" customFormat="1" ht="27">
      <c r="A83" s="17" t="s">
        <v>142</v>
      </c>
      <c r="B83" s="15" t="s">
        <v>1</v>
      </c>
      <c r="C83" s="15" t="s">
        <v>141</v>
      </c>
      <c r="D83" s="14" t="s">
        <v>143</v>
      </c>
      <c r="E83" s="14"/>
      <c r="F83" s="32">
        <v>20</v>
      </c>
    </row>
    <row r="84" spans="1:6" s="10" customFormat="1" ht="27">
      <c r="A84" s="25" t="s">
        <v>28</v>
      </c>
      <c r="B84" s="15" t="s">
        <v>1</v>
      </c>
      <c r="C84" s="15" t="s">
        <v>141</v>
      </c>
      <c r="D84" s="15" t="s">
        <v>143</v>
      </c>
      <c r="E84" s="14" t="s">
        <v>22</v>
      </c>
      <c r="F84" s="19">
        <v>20</v>
      </c>
    </row>
    <row r="85" spans="1:6" s="10" customFormat="1" ht="15">
      <c r="A85" s="38" t="s">
        <v>70</v>
      </c>
      <c r="B85" s="15" t="s">
        <v>1</v>
      </c>
      <c r="C85" s="14" t="s">
        <v>72</v>
      </c>
      <c r="D85" s="15"/>
      <c r="E85" s="14"/>
      <c r="F85" s="44">
        <f>F86+F98</f>
        <v>2705.9</v>
      </c>
    </row>
    <row r="86" spans="1:6" s="10" customFormat="1" ht="15">
      <c r="A86" s="49" t="s">
        <v>71</v>
      </c>
      <c r="B86" s="15" t="s">
        <v>1</v>
      </c>
      <c r="C86" s="14" t="s">
        <v>8</v>
      </c>
      <c r="D86" s="15"/>
      <c r="E86" s="14"/>
      <c r="F86" s="19">
        <f>F87+F95</f>
        <v>2112.5</v>
      </c>
    </row>
    <row r="87" spans="1:6" s="10" customFormat="1" ht="41.25">
      <c r="A87" s="46" t="s">
        <v>82</v>
      </c>
      <c r="B87" s="15" t="s">
        <v>1</v>
      </c>
      <c r="C87" s="15" t="s">
        <v>8</v>
      </c>
      <c r="D87" s="14" t="s">
        <v>115</v>
      </c>
      <c r="E87" s="14"/>
      <c r="F87" s="19">
        <f>F88</f>
        <v>2079.2</v>
      </c>
    </row>
    <row r="88" spans="1:6" s="10" customFormat="1" ht="27.75">
      <c r="A88" s="47" t="s">
        <v>73</v>
      </c>
      <c r="B88" s="15" t="s">
        <v>1</v>
      </c>
      <c r="C88" s="15" t="s">
        <v>8</v>
      </c>
      <c r="D88" s="14" t="s">
        <v>116</v>
      </c>
      <c r="E88" s="14"/>
      <c r="F88" s="19">
        <f>F89+F91+F93</f>
        <v>2079.2</v>
      </c>
    </row>
    <row r="89" spans="1:6" s="10" customFormat="1" ht="42" customHeight="1">
      <c r="A89" s="17" t="s">
        <v>120</v>
      </c>
      <c r="B89" s="15" t="s">
        <v>1</v>
      </c>
      <c r="C89" s="15" t="s">
        <v>8</v>
      </c>
      <c r="D89" s="14" t="s">
        <v>117</v>
      </c>
      <c r="E89" s="14"/>
      <c r="F89" s="32">
        <v>1787.8</v>
      </c>
    </row>
    <row r="90" spans="1:6" s="10" customFormat="1" ht="27">
      <c r="A90" s="25" t="s">
        <v>31</v>
      </c>
      <c r="B90" s="15" t="s">
        <v>1</v>
      </c>
      <c r="C90" s="15" t="s">
        <v>8</v>
      </c>
      <c r="D90" s="15" t="s">
        <v>117</v>
      </c>
      <c r="E90" s="14" t="s">
        <v>0</v>
      </c>
      <c r="F90" s="19">
        <v>1787.8</v>
      </c>
    </row>
    <row r="91" spans="1:6" ht="56.25" customHeight="1">
      <c r="A91" s="58" t="s">
        <v>125</v>
      </c>
      <c r="B91" s="21" t="s">
        <v>1</v>
      </c>
      <c r="C91" s="21" t="s">
        <v>8</v>
      </c>
      <c r="D91" s="18" t="s">
        <v>126</v>
      </c>
      <c r="E91" s="18"/>
      <c r="F91" s="59">
        <v>276.8</v>
      </c>
    </row>
    <row r="92" spans="1:6" ht="30.75" customHeight="1">
      <c r="A92" s="25" t="s">
        <v>31</v>
      </c>
      <c r="B92" s="21" t="s">
        <v>1</v>
      </c>
      <c r="C92" s="21" t="s">
        <v>8</v>
      </c>
      <c r="D92" s="21" t="s">
        <v>126</v>
      </c>
      <c r="E92" s="18">
        <v>600</v>
      </c>
      <c r="F92" s="42">
        <v>276.8</v>
      </c>
    </row>
    <row r="93" spans="1:6" ht="71.25" customHeight="1">
      <c r="A93" s="58" t="s">
        <v>127</v>
      </c>
      <c r="B93" s="21" t="s">
        <v>1</v>
      </c>
      <c r="C93" s="21" t="s">
        <v>8</v>
      </c>
      <c r="D93" s="18" t="s">
        <v>128</v>
      </c>
      <c r="E93" s="18"/>
      <c r="F93" s="59">
        <v>14.6</v>
      </c>
    </row>
    <row r="94" spans="1:6" ht="32.25" customHeight="1">
      <c r="A94" s="25" t="s">
        <v>31</v>
      </c>
      <c r="B94" s="21" t="s">
        <v>1</v>
      </c>
      <c r="C94" s="21" t="s">
        <v>8</v>
      </c>
      <c r="D94" s="21" t="s">
        <v>128</v>
      </c>
      <c r="E94" s="18">
        <v>600</v>
      </c>
      <c r="F94" s="42">
        <v>14.6</v>
      </c>
    </row>
    <row r="95" spans="1:6" ht="84" customHeight="1">
      <c r="A95" s="57" t="s">
        <v>122</v>
      </c>
      <c r="B95" s="15" t="s">
        <v>1</v>
      </c>
      <c r="C95" s="15" t="s">
        <v>8</v>
      </c>
      <c r="D95" s="24" t="s">
        <v>49</v>
      </c>
      <c r="E95" s="14"/>
      <c r="F95" s="33">
        <v>33.3</v>
      </c>
    </row>
    <row r="96" spans="1:6" ht="32.25" customHeight="1">
      <c r="A96" s="20" t="s">
        <v>27</v>
      </c>
      <c r="B96" s="15" t="s">
        <v>1</v>
      </c>
      <c r="C96" s="15" t="s">
        <v>8</v>
      </c>
      <c r="D96" s="23" t="s">
        <v>49</v>
      </c>
      <c r="E96" s="14" t="s">
        <v>21</v>
      </c>
      <c r="F96" s="42">
        <v>33.3</v>
      </c>
    </row>
    <row r="97" spans="1:6" ht="17.25" customHeight="1">
      <c r="A97" s="49" t="s">
        <v>76</v>
      </c>
      <c r="B97" s="15" t="s">
        <v>1</v>
      </c>
      <c r="C97" s="14" t="s">
        <v>9</v>
      </c>
      <c r="D97" s="23"/>
      <c r="E97" s="14"/>
      <c r="F97" s="35">
        <f>F98</f>
        <v>593.4000000000001</v>
      </c>
    </row>
    <row r="98" spans="1:6" ht="28.5" customHeight="1">
      <c r="A98" s="17" t="s">
        <v>109</v>
      </c>
      <c r="B98" s="15" t="s">
        <v>1</v>
      </c>
      <c r="C98" s="15" t="s">
        <v>9</v>
      </c>
      <c r="D98" s="14" t="s">
        <v>50</v>
      </c>
      <c r="E98" s="14"/>
      <c r="F98" s="52">
        <f>SUM(F99:F101)</f>
        <v>593.4000000000001</v>
      </c>
    </row>
    <row r="99" spans="1:6" ht="67.5">
      <c r="A99" s="20" t="s">
        <v>27</v>
      </c>
      <c r="B99" s="15" t="s">
        <v>1</v>
      </c>
      <c r="C99" s="15" t="s">
        <v>9</v>
      </c>
      <c r="D99" s="15" t="s">
        <v>50</v>
      </c>
      <c r="E99" s="14" t="s">
        <v>21</v>
      </c>
      <c r="F99" s="42">
        <v>546.7</v>
      </c>
    </row>
    <row r="100" spans="1:6" ht="27">
      <c r="A100" s="25" t="s">
        <v>28</v>
      </c>
      <c r="B100" s="15" t="s">
        <v>1</v>
      </c>
      <c r="C100" s="15" t="s">
        <v>9</v>
      </c>
      <c r="D100" s="15" t="s">
        <v>50</v>
      </c>
      <c r="E100" s="14" t="s">
        <v>22</v>
      </c>
      <c r="F100" s="30">
        <v>46.2</v>
      </c>
    </row>
    <row r="101" spans="1:6" ht="15">
      <c r="A101" s="25" t="s">
        <v>29</v>
      </c>
      <c r="B101" s="15"/>
      <c r="C101" s="15" t="s">
        <v>9</v>
      </c>
      <c r="D101" s="15" t="s">
        <v>50</v>
      </c>
      <c r="E101" s="14" t="s">
        <v>23</v>
      </c>
      <c r="F101" s="30">
        <v>0.5</v>
      </c>
    </row>
    <row r="102" spans="1:6" ht="15">
      <c r="A102" s="38" t="s">
        <v>77</v>
      </c>
      <c r="B102" s="15" t="s">
        <v>1</v>
      </c>
      <c r="C102" s="14" t="s">
        <v>79</v>
      </c>
      <c r="D102" s="15"/>
      <c r="E102" s="14"/>
      <c r="F102" s="45">
        <v>48</v>
      </c>
    </row>
    <row r="103" spans="1:6" ht="15">
      <c r="A103" s="49" t="s">
        <v>78</v>
      </c>
      <c r="B103" s="15" t="s">
        <v>1</v>
      </c>
      <c r="C103" s="14" t="s">
        <v>35</v>
      </c>
      <c r="D103" s="15"/>
      <c r="E103" s="14"/>
      <c r="F103" s="35">
        <v>48</v>
      </c>
    </row>
    <row r="104" spans="1:6" ht="30.75" customHeight="1">
      <c r="A104" s="17" t="s">
        <v>110</v>
      </c>
      <c r="B104" s="15" t="s">
        <v>1</v>
      </c>
      <c r="C104" s="15" t="s">
        <v>35</v>
      </c>
      <c r="D104" s="24" t="s">
        <v>111</v>
      </c>
      <c r="E104" s="14"/>
      <c r="F104" s="34">
        <v>48</v>
      </c>
    </row>
    <row r="105" spans="1:6" ht="15" customHeight="1">
      <c r="A105" s="25" t="s">
        <v>32</v>
      </c>
      <c r="B105" s="15" t="s">
        <v>1</v>
      </c>
      <c r="C105" s="15" t="s">
        <v>35</v>
      </c>
      <c r="D105" s="23" t="s">
        <v>111</v>
      </c>
      <c r="E105" s="14" t="s">
        <v>103</v>
      </c>
      <c r="F105" s="35">
        <v>48</v>
      </c>
    </row>
    <row r="106" spans="1:6" ht="15">
      <c r="A106" s="38" t="s">
        <v>80</v>
      </c>
      <c r="B106" s="15" t="s">
        <v>1</v>
      </c>
      <c r="C106" s="14" t="s">
        <v>101</v>
      </c>
      <c r="D106" s="23"/>
      <c r="E106" s="14"/>
      <c r="F106" s="45">
        <v>100</v>
      </c>
    </row>
    <row r="107" spans="1:6" ht="15">
      <c r="A107" s="49" t="s">
        <v>81</v>
      </c>
      <c r="B107" s="15" t="s">
        <v>1</v>
      </c>
      <c r="C107" s="14" t="s">
        <v>36</v>
      </c>
      <c r="D107" s="23"/>
      <c r="E107" s="14"/>
      <c r="F107" s="35">
        <v>100</v>
      </c>
    </row>
    <row r="108" spans="1:6" ht="27">
      <c r="A108" s="31" t="s">
        <v>100</v>
      </c>
      <c r="B108" s="15" t="s">
        <v>1</v>
      </c>
      <c r="C108" s="15" t="s">
        <v>36</v>
      </c>
      <c r="D108" s="24" t="s">
        <v>51</v>
      </c>
      <c r="E108" s="14"/>
      <c r="F108" s="55">
        <v>100</v>
      </c>
    </row>
    <row r="109" spans="1:6" ht="27">
      <c r="A109" s="25" t="s">
        <v>28</v>
      </c>
      <c r="B109" s="15" t="s">
        <v>1</v>
      </c>
      <c r="C109" s="15" t="s">
        <v>36</v>
      </c>
      <c r="D109" s="23" t="s">
        <v>51</v>
      </c>
      <c r="E109" s="14" t="s">
        <v>22</v>
      </c>
      <c r="F109" s="56">
        <v>100</v>
      </c>
    </row>
    <row r="110" spans="1:6" ht="15">
      <c r="A110" s="29" t="s">
        <v>33</v>
      </c>
      <c r="B110" s="15"/>
      <c r="C110" s="15"/>
      <c r="D110" s="15"/>
      <c r="E110" s="14"/>
      <c r="F110" s="36">
        <v>8825.2</v>
      </c>
    </row>
  </sheetData>
  <sheetProtection/>
  <autoFilter ref="A13:F90"/>
  <mergeCells count="10">
    <mergeCell ref="D1:F1"/>
    <mergeCell ref="D2:F2"/>
    <mergeCell ref="D3:F3"/>
    <mergeCell ref="D4:F4"/>
    <mergeCell ref="A9:F9"/>
    <mergeCell ref="A11:A12"/>
    <mergeCell ref="B11:E11"/>
    <mergeCell ref="F11:F12"/>
    <mergeCell ref="A7:F7"/>
    <mergeCell ref="A8:F8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93" r:id="rId1"/>
  <headerFooter differentFirst="1">
    <oddHeader>&amp;C&amp;P</oddHeader>
  </headerFooter>
  <ignoredErrors>
    <ignoredError sqref="C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2017-05-02T10:15:51Z</cp:lastPrinted>
  <dcterms:created xsi:type="dcterms:W3CDTF">2012-10-23T14:02:40Z</dcterms:created>
  <dcterms:modified xsi:type="dcterms:W3CDTF">2017-05-02T10:16:19Z</dcterms:modified>
  <cp:category/>
  <cp:version/>
  <cp:contentType/>
  <cp:contentStatus/>
</cp:coreProperties>
</file>